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O\VT\099\1 výzva\"/>
    </mc:Choice>
  </mc:AlternateContent>
  <xr:revisionPtr revIDLastSave="0" documentId="13_ncr:1_{4E3179E1-600A-41BC-84D1-FA5E46C0946A}" xr6:coauthVersionLast="36" xr6:coauthVersionMax="47" xr10:uidLastSave="{00000000-0000-0000-0000-000000000000}"/>
  <bookViews>
    <workbookView xWindow="0" yWindow="0" windowWidth="28800" windowHeight="11625" tabRatio="753" xr2:uid="{00000000-000D-0000-FFFF-FFFF00000000}"/>
  </bookViews>
  <sheets>
    <sheet name="Výpočetní technika" sheetId="1" r:id="rId1"/>
  </sheets>
  <definedNames>
    <definedName name="_xlnm.Print_Area" localSheetId="0">'Výpočetní technika'!$B$1:$S$18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R9" i="1"/>
  <c r="S9" i="1"/>
  <c r="O8" i="1"/>
  <c r="O9" i="1"/>
  <c r="O7" i="1" l="1"/>
  <c r="P12" i="1" s="1"/>
  <c r="R7" i="1" l="1"/>
  <c r="Q12" i="1" s="1"/>
  <c r="S7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<sst xmlns="http://schemas.openxmlformats.org/spreadsheetml/2006/main" count="45" uniqueCount="42">
  <si>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</si>
  <si>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</si>
  <si>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</si>
  <si>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</si>
  <si>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</si>
  <si>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</si>
  <si>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</si>
  <si>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</si>
  <si>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</si>
  <si>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</si>
  <si>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</si>
  <si>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30200000-1 - Počítače 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</si>
  <si>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</si>
  <si>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</si>
  <si>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</si>
  <si>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</si>
  <si>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</si>
  <si>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</si>
  <si>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</si>
  <si>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</si>
  <si>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</si>
  <si>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</si>
  <si>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</si>
  <si>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</si>
  <si>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</si>
  <si>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</si>
  <si>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</si>
  <si>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</si>
  <si>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Samostatná faktura</t>
  </si>
  <si>
    <t>NE</t>
  </si>
  <si>
    <t>Pokud financováno z projektových prostředků, pak ŘEŠITEL uvede: NÁZEV A ČÍSLO DOTAČNÍHO PROJEKTU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</si>
  <si>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</si>
  <si>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</si>
  <si>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099 - 2021 </t>
  </si>
  <si>
    <t>Počítač</t>
  </si>
  <si>
    <t>Záložní zdroj</t>
  </si>
  <si>
    <t>Milan Mašek, 
Tel.: 728 099 999,
37763 8418</t>
  </si>
  <si>
    <t>Univerzitní 22, 
301 00 Plzeň,
Fakulta strojní -
Katedra průmyslového inženýrství a managementu, 
místnost UL 301</t>
  </si>
  <si>
    <t>Procesor: min. 16 jader, výkon alespoň 46 000 bodů dle CPU passmark.
Chladič: vzduchový, max. TDP alespoň 250W, 2x 140 mm ventilátor, hlučnost max 24,6 dB.
Zákl.deska:  Formát ATX, 2x PCI-E 4.0 x16, 1x PCI-E 4.0 x4, 2x PCI-E 4.0 x1, 8x SATA 6Gb/s + 2x M.2 PCI-E 4.0, 1xGLAN, 4xDDR4 3200, podpora NVIDIA SLI a AMD Crossfire, na zadním panelu alespoň 7x USB 3.2 Gen 2 typ-A + 1x USB 3.2 Gen 2 typ-C, integrovaná Wi-Fi 6 + BT 5.0.
Paměť: 2x 32GB RAM DDR4, 3600MHz, CL18 nebo lepší.
SSD Disk: min. 2 TB, rozhraní M.2 PCI-Express Gen3, náhodné čtení/zápis min. 360 000 IOPS.
Zdroj: alespoň 1000W, Certifikace 80 Plus Gold, 6x PCI-Express 6+2pin, podpora bezotáčkového režimu, plně-modulární.
Grafická karta: min. 8GB GDDR6X, výkon: min. 22 650 bodu dle G3D passmark, technologie: DLSS 2.0, ray-tracing v reálném čase, VR.
Case: 3x od výrobce předinstalovaný 140 mm ventilátor, aspoň 9 pozic pro karty, max. délka karet až 432mm, max. výška chladiče CPU až 185mm,  Konektory: 3,5mm jack (2x), USB 3.2 Gen 1 Type-A (2x), USB 3.2 Gen 2 Type-C (1x),  Počty pozic: Interní 2,5" (7x), Interní 3,5" (3x), Vybavení: Cable management, Perforované čelo, Prachové filtry, Průhledná bočnice.
Záruka na sestavu min. 2 roky.</t>
  </si>
  <si>
    <t>Technologie: Line-interaktivní s čistým sinusovým výstupním napětím.
Výkon: alespoň 2200VA/1980W.
Komunikační rozhraní: RS232, USB.
Min. 8x zásuvka IEC C13; EPO konektor, LCD display.
Záruka min. 2 roky.</t>
  </si>
  <si>
    <t>Monitor 24"</t>
  </si>
  <si>
    <t>Velikost úhlopříčky 24".
Rozlišení: min. 1920x1080.
Panel: VA.
LED podsvícení, DC regulace jasu (flicker-free), bluelight reduction.
Frekvence 144Hz.
Vesa kompatibilní.
Technologie FreeSync.
Matný nebo antireflexní.
Vstupy: HDMI, DP.
Záruka: min. 2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</si>
</sst>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11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1" fillId="6" borderId="20" xfId="0" applyFont="1" applyFill="1" applyBorder="1" applyAlignment="1">
      <alignment horizontal="left" vertical="center" wrapText="1"/>
    </xf>
    <xf numFmtId="0" fontId="12" fillId="4" borderId="21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91440</xdr:colOff>
      <xdr:row>77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418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74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47964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9411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9"/>
  <sheetViews>
    <sheetView tabSelected="1" topLeftCell="A3" zoomScale="78" zoomScaleNormal="78" workbookViewId="0">
      <selection activeCell="F8" sqref="F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12.28515625" style="2" customWidth="1"/>
    <col min="5" max="5" width="10.5703125" style="3" customWidth="1"/>
    <col min="6" max="6" width="107.28515625" style="1" customWidth="1"/>
    <col min="7" max="7" width="29.7109375" style="4" bestFit="1" customWidth="1"/>
    <col min="8" max="8" width="24.85546875" style="4" customWidth="1"/>
    <col min="9" max="9" width="25" style="4" customWidth="1"/>
    <col min="10" max="10" width="16.5703125" style="1" customWidth="1"/>
    <col min="11" max="11" width="27.28515625" style="5" hidden="1" customWidth="1"/>
    <col min="12" max="12" width="30.7109375" style="5" customWidth="1"/>
    <col min="13" max="13" width="47.42578125" style="4" customWidth="1"/>
    <col min="14" max="14" width="28.140625" style="4" customWidth="1"/>
    <col min="15" max="15" width="17.7109375" style="4" hidden="1" customWidth="1"/>
    <col min="16" max="16" width="20.7109375" style="5" bestFit="1" customWidth="1"/>
    <col min="17" max="17" width="23.85546875" style="5" customWidth="1"/>
    <col min="18" max="18" width="21" style="5" bestFit="1" customWidth="1"/>
    <col min="19" max="19" width="20.7109375" style="5" customWidth="1"/>
    <col min="20" max="20" width="11.5703125" style="5" hidden="1" customWidth="1"/>
    <col min="21" max="21" width="32.42578125" style="6" customWidth="1"/>
    <col min="22" max="16384" width="9.140625" style="5"/>
  </cols>
  <sheetData>
    <row r="1" spans="1:21" ht="40.9" customHeight="1" x14ac:dyDescent="0.25">
      <c r="B1" s="84" t="s">
        <v>33</v>
      </c>
      <c r="C1" s="85"/>
      <c r="D1" s="85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76"/>
      <c r="E3" s="76"/>
      <c r="F3" s="76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76"/>
      <c r="E4" s="76"/>
      <c r="F4" s="76"/>
      <c r="G4" s="76"/>
      <c r="H4" s="76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94" t="s">
        <v>2</v>
      </c>
      <c r="H5" s="95"/>
      <c r="I5" s="1"/>
      <c r="J5" s="5"/>
      <c r="M5" s="1"/>
      <c r="N5" s="19"/>
      <c r="O5" s="19"/>
      <c r="Q5" s="18" t="s">
        <v>2</v>
      </c>
      <c r="U5" s="37"/>
    </row>
    <row r="6" spans="1:21" ht="70.900000000000006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24</v>
      </c>
      <c r="H6" s="46" t="s">
        <v>25</v>
      </c>
      <c r="I6" s="40" t="s">
        <v>17</v>
      </c>
      <c r="J6" s="39" t="s">
        <v>18</v>
      </c>
      <c r="K6" s="39" t="s">
        <v>30</v>
      </c>
      <c r="L6" s="42" t="s">
        <v>19</v>
      </c>
      <c r="M6" s="41" t="s">
        <v>20</v>
      </c>
      <c r="N6" s="39" t="s">
        <v>32</v>
      </c>
      <c r="O6" s="41" t="s">
        <v>21</v>
      </c>
      <c r="P6" s="39" t="s">
        <v>5</v>
      </c>
      <c r="Q6" s="43" t="s">
        <v>6</v>
      </c>
      <c r="R6" s="77" t="s">
        <v>7</v>
      </c>
      <c r="S6" s="44" t="s">
        <v>8</v>
      </c>
      <c r="T6" s="41" t="s">
        <v>22</v>
      </c>
      <c r="U6" s="41" t="s">
        <v>23</v>
      </c>
    </row>
    <row r="7" spans="1:21" ht="240.75" thickTop="1" x14ac:dyDescent="0.25">
      <c r="A7" s="20"/>
      <c r="B7" s="48">
        <v>1</v>
      </c>
      <c r="C7" s="49" t="s">
        <v>34</v>
      </c>
      <c r="D7" s="50">
        <v>1</v>
      </c>
      <c r="E7" s="51" t="s">
        <v>31</v>
      </c>
      <c r="F7" s="72" t="s">
        <v>38</v>
      </c>
      <c r="G7" s="105"/>
      <c r="H7" s="105"/>
      <c r="I7" s="96" t="s">
        <v>28</v>
      </c>
      <c r="J7" s="78" t="s">
        <v>29</v>
      </c>
      <c r="K7" s="99"/>
      <c r="L7" s="102" t="s">
        <v>36</v>
      </c>
      <c r="M7" s="102" t="s">
        <v>37</v>
      </c>
      <c r="N7" s="81">
        <v>60</v>
      </c>
      <c r="O7" s="60">
        <f>D7*P7</f>
        <v>73800</v>
      </c>
      <c r="P7" s="61">
        <v>73800</v>
      </c>
      <c r="Q7" s="108"/>
      <c r="R7" s="62">
        <f>D7*Q7</f>
        <v>0</v>
      </c>
      <c r="S7" s="63" t="str">
        <f t="shared" ref="S7" si="0">IF(ISNUMBER(Q7), IF(Q7&gt;P7,"NEVYHOVUJE","VYHOVUJE")," ")</f>
        <v xml:space="preserve"> </v>
      </c>
      <c r="T7" s="78"/>
      <c r="U7" s="51" t="s">
        <v>11</v>
      </c>
    </row>
    <row r="8" spans="1:21" ht="105.75" customHeight="1" x14ac:dyDescent="0.25">
      <c r="A8" s="20"/>
      <c r="B8" s="64">
        <v>2</v>
      </c>
      <c r="C8" s="65" t="s">
        <v>35</v>
      </c>
      <c r="D8" s="66">
        <v>1</v>
      </c>
      <c r="E8" s="67" t="s">
        <v>31</v>
      </c>
      <c r="F8" s="74" t="s">
        <v>39</v>
      </c>
      <c r="G8" s="106"/>
      <c r="H8" s="75"/>
      <c r="I8" s="97"/>
      <c r="J8" s="79"/>
      <c r="K8" s="100"/>
      <c r="L8" s="103"/>
      <c r="M8" s="103"/>
      <c r="N8" s="82"/>
      <c r="O8" s="68">
        <f>D8*P8</f>
        <v>13800</v>
      </c>
      <c r="P8" s="69">
        <v>13800</v>
      </c>
      <c r="Q8" s="109"/>
      <c r="R8" s="70">
        <f>D8*Q8</f>
        <v>0</v>
      </c>
      <c r="S8" s="71" t="str">
        <f t="shared" ref="S8:S9" si="1">IF(ISNUMBER(Q8), IF(Q8&gt;P8,"NEVYHOVUJE","VYHOVUJE")," ")</f>
        <v xml:space="preserve"> </v>
      </c>
      <c r="T8" s="79"/>
      <c r="U8" s="67" t="s">
        <v>13</v>
      </c>
    </row>
    <row r="9" spans="1:21" ht="199.5" customHeight="1" thickBot="1" x14ac:dyDescent="0.3">
      <c r="A9" s="20"/>
      <c r="B9" s="52">
        <v>3</v>
      </c>
      <c r="C9" s="53" t="s">
        <v>40</v>
      </c>
      <c r="D9" s="54">
        <v>3</v>
      </c>
      <c r="E9" s="55" t="s">
        <v>31</v>
      </c>
      <c r="F9" s="73" t="s">
        <v>41</v>
      </c>
      <c r="G9" s="107"/>
      <c r="H9" s="107"/>
      <c r="I9" s="98"/>
      <c r="J9" s="80"/>
      <c r="K9" s="101"/>
      <c r="L9" s="104"/>
      <c r="M9" s="104"/>
      <c r="N9" s="83"/>
      <c r="O9" s="56">
        <f>D9*P9</f>
        <v>12300</v>
      </c>
      <c r="P9" s="57">
        <v>4100</v>
      </c>
      <c r="Q9" s="110"/>
      <c r="R9" s="58">
        <f>D9*Q9</f>
        <v>0</v>
      </c>
      <c r="S9" s="59" t="str">
        <f t="shared" si="1"/>
        <v xml:space="preserve"> </v>
      </c>
      <c r="T9" s="80"/>
      <c r="U9" s="55" t="s">
        <v>12</v>
      </c>
    </row>
    <row r="10" spans="1:21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M10" s="5"/>
      <c r="N10" s="5"/>
      <c r="O10" s="5"/>
    </row>
    <row r="11" spans="1:21" ht="82.9" customHeight="1" thickTop="1" thickBot="1" x14ac:dyDescent="0.3">
      <c r="B11" s="90" t="s">
        <v>27</v>
      </c>
      <c r="C11" s="90"/>
      <c r="D11" s="90"/>
      <c r="E11" s="90"/>
      <c r="F11" s="90"/>
      <c r="G11" s="90"/>
      <c r="H11" s="90"/>
      <c r="I11" s="90"/>
      <c r="J11" s="21"/>
      <c r="K11" s="21"/>
      <c r="L11" s="7"/>
      <c r="M11" s="7"/>
      <c r="N11" s="22"/>
      <c r="O11" s="22"/>
      <c r="P11" s="23" t="s">
        <v>9</v>
      </c>
      <c r="Q11" s="91" t="s">
        <v>10</v>
      </c>
      <c r="R11" s="92"/>
      <c r="S11" s="93"/>
      <c r="T11" s="24"/>
      <c r="U11" s="25"/>
    </row>
    <row r="12" spans="1:21" ht="43.15" customHeight="1" thickTop="1" thickBot="1" x14ac:dyDescent="0.3">
      <c r="B12" s="86" t="s">
        <v>26</v>
      </c>
      <c r="C12" s="86"/>
      <c r="D12" s="86"/>
      <c r="E12" s="86"/>
      <c r="F12" s="86"/>
      <c r="G12" s="86"/>
      <c r="I12" s="26"/>
      <c r="L12" s="9"/>
      <c r="M12" s="9"/>
      <c r="N12" s="27"/>
      <c r="O12" s="27"/>
      <c r="P12" s="28">
        <f>SUM(O7:O9)</f>
        <v>99900</v>
      </c>
      <c r="Q12" s="87">
        <f>SUM(R7:R9)</f>
        <v>0</v>
      </c>
      <c r="R12" s="88"/>
      <c r="S12" s="89"/>
    </row>
    <row r="13" spans="1:21" ht="15.75" thickTop="1" x14ac:dyDescent="0.25">
      <c r="H13" s="76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7"/>
      <c r="C14" s="47"/>
      <c r="D14" s="47"/>
      <c r="E14" s="47"/>
      <c r="F14" s="47"/>
      <c r="G14" s="76"/>
      <c r="H14" s="76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47"/>
      <c r="C15" s="47"/>
      <c r="D15" s="47"/>
      <c r="E15" s="47"/>
      <c r="F15" s="47"/>
      <c r="G15" s="76"/>
      <c r="H15" s="76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x14ac:dyDescent="0.25">
      <c r="B16" s="47"/>
      <c r="C16" s="47"/>
      <c r="D16" s="47"/>
      <c r="E16" s="47"/>
      <c r="F16" s="47"/>
      <c r="G16" s="76"/>
      <c r="H16" s="76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76"/>
      <c r="H17" s="76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H18" s="36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76"/>
      <c r="H19" s="76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76"/>
      <c r="H20" s="76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76"/>
      <c r="H21" s="76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76"/>
      <c r="H22" s="76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76"/>
      <c r="H23" s="76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76"/>
      <c r="H24" s="76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76"/>
      <c r="H25" s="76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76"/>
      <c r="H26" s="76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76"/>
      <c r="H27" s="76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76"/>
      <c r="H28" s="76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76"/>
      <c r="H29" s="76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76"/>
      <c r="H30" s="76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76"/>
      <c r="H31" s="76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76"/>
      <c r="H32" s="76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76"/>
      <c r="H33" s="76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76"/>
      <c r="H34" s="76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76"/>
      <c r="H35" s="76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76"/>
      <c r="H36" s="76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76"/>
      <c r="H37" s="76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76"/>
      <c r="H38" s="76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76"/>
      <c r="H39" s="76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76"/>
      <c r="H40" s="76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76"/>
      <c r="H41" s="76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76"/>
      <c r="H42" s="76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76"/>
      <c r="H43" s="76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76"/>
      <c r="H44" s="76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76"/>
      <c r="H45" s="76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76"/>
      <c r="H46" s="76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76"/>
      <c r="H47" s="76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76"/>
      <c r="H48" s="76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76"/>
      <c r="H49" s="76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76"/>
      <c r="H50" s="76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76"/>
      <c r="H51" s="76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76"/>
      <c r="H52" s="76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76"/>
      <c r="H53" s="76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76"/>
      <c r="H54" s="76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76"/>
      <c r="H55" s="76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76"/>
      <c r="H56" s="76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76"/>
      <c r="H57" s="76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76"/>
      <c r="H58" s="76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76"/>
      <c r="H59" s="76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76"/>
      <c r="H60" s="76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76"/>
      <c r="H61" s="76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76"/>
      <c r="H62" s="76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76"/>
      <c r="H63" s="76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76"/>
      <c r="H64" s="76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76"/>
      <c r="H65" s="76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76"/>
      <c r="H66" s="76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76"/>
      <c r="H67" s="76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76"/>
      <c r="H68" s="76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76"/>
      <c r="H69" s="76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76"/>
      <c r="H70" s="76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76"/>
      <c r="H71" s="76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76"/>
      <c r="H72" s="76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76"/>
      <c r="H73" s="76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76"/>
      <c r="H74" s="76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76"/>
      <c r="H75" s="76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76"/>
      <c r="H76" s="76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76"/>
      <c r="H77" s="76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76"/>
      <c r="H78" s="76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76"/>
      <c r="H79" s="76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76"/>
      <c r="H80" s="76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76"/>
      <c r="H81" s="76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76"/>
      <c r="H82" s="76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76"/>
      <c r="H83" s="76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76"/>
      <c r="H84" s="76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76"/>
      <c r="H85" s="76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76"/>
      <c r="H86" s="76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76"/>
      <c r="H87" s="76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76"/>
      <c r="H88" s="76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76"/>
      <c r="H89" s="76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76"/>
      <c r="H90" s="76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76"/>
      <c r="H91" s="76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76"/>
      <c r="H92" s="76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76"/>
      <c r="H93" s="76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76"/>
      <c r="H94" s="76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76"/>
      <c r="H95" s="76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76"/>
      <c r="H96" s="76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19.899999999999999" customHeight="1" x14ac:dyDescent="0.25">
      <c r="C97" s="21"/>
      <c r="D97" s="29"/>
      <c r="E97" s="21"/>
      <c r="F97" s="21"/>
      <c r="G97" s="76"/>
      <c r="H97" s="76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19.899999999999999" customHeight="1" x14ac:dyDescent="0.25">
      <c r="C98" s="21"/>
      <c r="D98" s="29"/>
      <c r="E98" s="21"/>
      <c r="F98" s="21"/>
      <c r="G98" s="76"/>
      <c r="H98" s="76"/>
      <c r="I98" s="11"/>
      <c r="J98" s="11"/>
      <c r="K98" s="11"/>
      <c r="L98" s="11"/>
      <c r="M98" s="6"/>
      <c r="N98" s="6"/>
      <c r="O98" s="6"/>
    </row>
    <row r="99" spans="3:18" ht="19.899999999999999" customHeight="1" x14ac:dyDescent="0.25">
      <c r="C99" s="5"/>
      <c r="E99" s="5"/>
      <c r="F99" s="5"/>
      <c r="J99" s="5"/>
    </row>
    <row r="100" spans="3:18" ht="19.899999999999999" customHeight="1" x14ac:dyDescent="0.25">
      <c r="C100" s="5"/>
      <c r="E100" s="5"/>
      <c r="F100" s="5"/>
      <c r="J100" s="5"/>
    </row>
    <row r="101" spans="3:18" ht="19.899999999999999" customHeight="1" x14ac:dyDescent="0.25">
      <c r="C101" s="5"/>
      <c r="E101" s="5"/>
      <c r="F101" s="5"/>
      <c r="J101" s="5"/>
    </row>
    <row r="102" spans="3:18" ht="19.899999999999999" customHeight="1" x14ac:dyDescent="0.25">
      <c r="C102" s="5"/>
      <c r="E102" s="5"/>
      <c r="F102" s="5"/>
      <c r="J102" s="5"/>
    </row>
    <row r="103" spans="3:18" ht="19.899999999999999" customHeight="1" x14ac:dyDescent="0.25">
      <c r="C103" s="5"/>
      <c r="E103" s="5"/>
      <c r="F103" s="5"/>
      <c r="J103" s="5"/>
    </row>
    <row r="104" spans="3:18" ht="19.899999999999999" customHeight="1" x14ac:dyDescent="0.25">
      <c r="C104" s="5"/>
      <c r="E104" s="5"/>
      <c r="F104" s="5"/>
      <c r="J104" s="5"/>
    </row>
    <row r="105" spans="3:18" ht="19.899999999999999" customHeight="1" x14ac:dyDescent="0.25">
      <c r="C105" s="5"/>
      <c r="E105" s="5"/>
      <c r="F105" s="5"/>
      <c r="J105" s="5"/>
    </row>
    <row r="106" spans="3:18" ht="19.899999999999999" customHeight="1" x14ac:dyDescent="0.25">
      <c r="C106" s="5"/>
      <c r="E106" s="5"/>
      <c r="F106" s="5"/>
      <c r="J106" s="5"/>
    </row>
    <row r="107" spans="3:18" x14ac:dyDescent="0.25">
      <c r="C107" s="5"/>
      <c r="E107" s="5"/>
      <c r="F107" s="5"/>
      <c r="J107" s="5"/>
    </row>
    <row r="108" spans="3:18" x14ac:dyDescent="0.25">
      <c r="C108" s="5"/>
      <c r="E108" s="5"/>
      <c r="F108" s="5"/>
      <c r="J108" s="5"/>
    </row>
    <row r="109" spans="3:18" x14ac:dyDescent="0.25">
      <c r="C109" s="5"/>
      <c r="E109" s="5"/>
      <c r="F109" s="5"/>
      <c r="J109" s="5"/>
    </row>
    <row r="110" spans="3:18" x14ac:dyDescent="0.25">
      <c r="C110" s="5"/>
      <c r="E110" s="5"/>
      <c r="F110" s="5"/>
      <c r="J110" s="5"/>
    </row>
    <row r="111" spans="3:18" x14ac:dyDescent="0.25">
      <c r="C111" s="5"/>
      <c r="E111" s="5"/>
      <c r="F111" s="5"/>
      <c r="J111" s="5"/>
    </row>
    <row r="112" spans="3:18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xTFMmS6m9RD/LBMWW5y6in71edinkLKHvvfkK2iSkqn0mSVyhDqdL5wwuHkwflGe9JQZNl7RuT/hMtGQRn4Fog==" saltValue="7+h+1SreIeXb9m+gKcTPjw==" spinCount="100000" sheet="1" objects="1" scenarios="1"/>
  <mergeCells count="13">
    <mergeCell ref="T7:T9"/>
    <mergeCell ref="N7:N9"/>
    <mergeCell ref="B1:D1"/>
    <mergeCell ref="B12:G12"/>
    <mergeCell ref="Q12:S12"/>
    <mergeCell ref="B11:I11"/>
    <mergeCell ref="Q11:S11"/>
    <mergeCell ref="G5:H5"/>
    <mergeCell ref="I7:I9"/>
    <mergeCell ref="J7:J9"/>
    <mergeCell ref="K7:K9"/>
    <mergeCell ref="L7:L9"/>
    <mergeCell ref="M7:M9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S7:S9">
    <cfRule type="cellIs" dxfId="5" priority="36" operator="equal">
      <formula>"VYHOVUJE"</formula>
    </cfRule>
  </conditionalFormatting>
  <conditionalFormatting sqref="S7:S9">
    <cfRule type="cellIs" dxfId="4" priority="35" operator="equal">
      <formula>"NEVYHOVUJE"</formula>
    </cfRule>
  </conditionalFormatting>
  <conditionalFormatting sqref="G7:H9 Q7:Q9">
    <cfRule type="containsBlanks" dxfId="3" priority="29">
      <formula>LEN(TRIM(G7))=0</formula>
    </cfRule>
  </conditionalFormatting>
  <conditionalFormatting sqref="G7:H9 Q7:Q9">
    <cfRule type="notContainsBlanks" dxfId="2" priority="27">
      <formula>LEN(TRIM(G7))&gt;0</formula>
    </cfRule>
  </conditionalFormatting>
  <conditionalFormatting sqref="G7:H9 Q7:Q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2021-06-07T06:39:26Z</cp:lastPrinted>
  <dcterms:created xsi:type="dcterms:W3CDTF">2014-03-05T12:43:32Z</dcterms:created>
  <dcterms:modified xsi:type="dcterms:W3CDTF">2021-08-31T08:35:18Z</dcterms:modified>
</cp:coreProperties>
</file>